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drag\Documents\TOPEKO HVAC&amp;FIRESTOP SYSTEMS 2020\WEB TOPEKO 2020\WEB 2021 NOVI WWW.TOPEKO\EN 1366-9 PREUZMI\"/>
    </mc:Choice>
  </mc:AlternateContent>
  <xr:revisionPtr revIDLastSave="0" documentId="13_ncr:1_{8C51B505-97B9-4A2A-ACE0-558A280B92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Sheet1!$A$1:$F$70</definedName>
  </definedNames>
  <calcPr calcId="181029"/>
</workbook>
</file>

<file path=xl/calcChain.xml><?xml version="1.0" encoding="utf-8"?>
<calcChain xmlns="http://schemas.openxmlformats.org/spreadsheetml/2006/main">
  <c r="F12" i="1" l="1"/>
  <c r="F55" i="1" l="1"/>
  <c r="F51" i="1"/>
  <c r="F50" i="1" l="1"/>
  <c r="F47" i="1"/>
  <c r="E49" i="1" s="1"/>
  <c r="F49" i="1" s="1"/>
  <c r="F46" i="1"/>
  <c r="F45" i="1"/>
  <c r="F21" i="1"/>
  <c r="F42" i="1" l="1"/>
  <c r="F8" i="1"/>
  <c r="F17" i="1"/>
  <c r="F16" i="1"/>
  <c r="F40" i="1" l="1"/>
  <c r="F37" i="1"/>
  <c r="E39" i="1" s="1"/>
  <c r="F39" i="1" s="1"/>
  <c r="F36" i="1"/>
  <c r="F35" i="1" l="1"/>
  <c r="F30" i="1"/>
  <c r="F31" i="1"/>
  <c r="F29" i="1"/>
  <c r="F22" i="1"/>
  <c r="F13" i="1"/>
  <c r="E14" i="1" s="1"/>
  <c r="F14" i="1" s="1"/>
  <c r="F11" i="1"/>
  <c r="F9" i="1"/>
  <c r="E10" i="1" s="1"/>
  <c r="F10" i="1" s="1"/>
  <c r="F60" i="1" l="1"/>
</calcChain>
</file>

<file path=xl/sharedStrings.xml><?xml version="1.0" encoding="utf-8"?>
<sst xmlns="http://schemas.openxmlformats.org/spreadsheetml/2006/main" count="95" uniqueCount="70">
  <si>
    <t>OPREMA</t>
  </si>
  <si>
    <t>Jedinica mere</t>
  </si>
  <si>
    <t>Količina</t>
  </si>
  <si>
    <t>Jedinična cena</t>
  </si>
  <si>
    <t>Ukupno</t>
  </si>
  <si>
    <t>kom.</t>
  </si>
  <si>
    <t>kg</t>
  </si>
  <si>
    <t>Spojni i zaptivni materijal, profili, nosači i ostali sitan materijal uzima se 30 % od prethodne stavke.</t>
  </si>
  <si>
    <t>%</t>
  </si>
  <si>
    <t>m²</t>
  </si>
  <si>
    <t>kom</t>
  </si>
  <si>
    <t>500x300 mm</t>
  </si>
  <si>
    <t>500x400 mm</t>
  </si>
  <si>
    <t>Pripremno završni radovi i ispitivanje</t>
  </si>
  <si>
    <t>paušalno</t>
  </si>
  <si>
    <r>
      <t xml:space="preserve">                                                                                                       </t>
    </r>
    <r>
      <rPr>
        <b/>
        <sz val="11"/>
        <color theme="1"/>
        <rFont val="Arial"/>
        <family val="2"/>
        <charset val="238"/>
      </rPr>
      <t xml:space="preserve">UKUPNO:        </t>
    </r>
  </si>
  <si>
    <t>EUR</t>
  </si>
  <si>
    <t>PREDMER I PREDRAČUN RADOVA</t>
  </si>
  <si>
    <t>Isporuka i montaža kanala za ventilaciju. Kanali su od čeličnog pocinkovanog lima debljine 0,60-1 mm, sa mec profilima, nosačima i ostalom opremom neophodnom za montažu.</t>
  </si>
  <si>
    <r>
      <t xml:space="preserve">Sistem natpritisne ventilacije </t>
    </r>
    <r>
      <rPr>
        <b/>
        <sz val="11"/>
        <color rgb="FFFF0000"/>
        <rFont val="Arial"/>
        <family val="2"/>
        <charset val="238"/>
      </rPr>
      <t>NP-1, NP-2</t>
    </r>
  </si>
  <si>
    <t>425x225mm</t>
  </si>
  <si>
    <t>625x225mm</t>
  </si>
  <si>
    <t>Isporuka i montaža samopodizne nadpritisne klapne za regulaciju nadpritiska u prostoru, za ugradnju u zidove.</t>
  </si>
  <si>
    <t>800X300 mm (širina x visina)</t>
  </si>
  <si>
    <t>Pripremno završni radovi koji obuhvataju ispitivanje sistema ventilacije i odimljavanja, izrada zapisnika i izveštaja o izvršenim merenjima i regulaciji sistema. Obeležavanje instalacije, sa izradom uputstva i prvim kontrolisanjem sistema.</t>
  </si>
  <si>
    <r>
      <t xml:space="preserve">Sistem ventilacije tehničkih prostorija </t>
    </r>
    <r>
      <rPr>
        <b/>
        <sz val="11"/>
        <color rgb="FFFF0000"/>
        <rFont val="Arial"/>
        <family val="2"/>
        <charset val="238"/>
      </rPr>
      <t>TP-1, TP-2</t>
    </r>
  </si>
  <si>
    <t>Objekat                 , Beograd</t>
  </si>
  <si>
    <t>Spojni i zaptivni materijal, profili, nosači i ostali sitan materijal uzima se 30 % od prethodne stavke. Nosači kanala su od profila L30/30/3 mm sa navojnim šipkama M8/M10.</t>
  </si>
  <si>
    <t>300x300 mm</t>
  </si>
  <si>
    <t xml:space="preserve">Izrada i montaža kanala nadpritiska od pocinkovanog čeličnog lima debljine 0,8 mm / 1mm sa mec profilima. </t>
  </si>
  <si>
    <t>Spojni i zaptivni materijal, profili, nosači i ostali sitan materijal uzima se 30 % od prethodne stavke. Nosači kanala su od profila L30/30/3 mm sa navojnim šipkama M10.</t>
  </si>
  <si>
    <t xml:space="preserve">Izrada i montaža kanala ventilacije od pocinkovanog čeličnog lima debljine 0,8 mm sa mec profilima. </t>
  </si>
  <si>
    <t>proizvod "TROX", tip FK-K120 ili sl. sledećih dimenzija:</t>
  </si>
  <si>
    <t>(otvorenog i zatvorenog) i termoelementom.</t>
  </si>
  <si>
    <t>m2</t>
  </si>
  <si>
    <t>12000X400 mm (širina x visina)</t>
  </si>
  <si>
    <r>
      <t xml:space="preserve">Isporuka i montaža zidne protivkišne rešetke za ubacivanje vazduha za nadpritisak dimenzija </t>
    </r>
    <r>
      <rPr>
        <sz val="11"/>
        <color rgb="FFFF0000"/>
        <rFont val="Arial"/>
        <family val="2"/>
        <charset val="238"/>
      </rPr>
      <t>800x 400 mm</t>
    </r>
    <r>
      <rPr>
        <sz val="11"/>
        <color theme="1"/>
        <rFont val="Arial"/>
        <family val="2"/>
        <charset val="238"/>
      </rPr>
      <t>, tip BN ’’Aerogrammi’’ ili sl.</t>
    </r>
  </si>
  <si>
    <t>https://www.sisteven.com/en/software</t>
  </si>
  <si>
    <t>Izbor na www.sisteven.com</t>
  </si>
  <si>
    <t>Isporuka i montaža u zid prestrujne požarno otporne rešetke, otpornosti u požaru 120 minuta, dimenzije 400x300mm, tip LVH44, u svemu prema Izveštaju o ispitivanju izdatim od strane akreditovane laboratorije, proizvod "Lorient" ili slično.</t>
  </si>
  <si>
    <t>Za veće ventilatore:</t>
  </si>
  <si>
    <t>Sistem za ventilaciju/odimljavanje OD-1, OD-2</t>
  </si>
  <si>
    <t>proizvod "TROX" ili slično.</t>
  </si>
  <si>
    <t>otpornosti u požaru 120 min, sa ispravom o usaglašenosti EN12101,</t>
  </si>
  <si>
    <t>snabdeveni su krajnjim prekidačima za signalizaciju položaja klapne</t>
  </si>
  <si>
    <t xml:space="preserve">otpornosti u požaru 120 min. </t>
  </si>
  <si>
    <r>
      <t>Isporuka i montaža kanalskog ventilatora proizvod “Sisteven”, tip CABC</t>
    </r>
    <r>
      <rPr>
        <sz val="11"/>
        <color rgb="FFFF0000"/>
        <rFont val="Arial"/>
        <family val="2"/>
        <charset val="238"/>
      </rPr>
      <t xml:space="preserve"> Q=5500 m</t>
    </r>
    <r>
      <rPr>
        <vertAlign val="superscript"/>
        <sz val="11"/>
        <color rgb="FFFF0000"/>
        <rFont val="Arial"/>
        <family val="2"/>
        <charset val="238"/>
      </rPr>
      <t>3</t>
    </r>
    <r>
      <rPr>
        <sz val="11"/>
        <color rgb="FFFF0000"/>
        <rFont val="Arial"/>
        <family val="2"/>
        <charset val="238"/>
      </rPr>
      <t>; P=220 Pa; 1309 W; 3 A; 400 V, n=1430 o/min.</t>
    </r>
    <r>
      <rPr>
        <sz val="11"/>
        <color theme="1"/>
        <rFont val="Arial"/>
        <family val="2"/>
        <charset val="238"/>
      </rPr>
      <t xml:space="preserve"> Ventilator se postavlja u preprostoru kako je to dato u grafičkim prilozima. Uz ventilator se isporučuje sva neophodna oprema za montažu (zaštitna mreža i dr.) </t>
    </r>
  </si>
  <si>
    <t xml:space="preserve">Isporučuje se fabrički podešena da održava nadpritisak od 50 Pa. Proizvod "TROX", tip ARK2 ili slično, dimenzija 600x400 mm </t>
  </si>
  <si>
    <r>
      <t xml:space="preserve">Isporuka i montaža zidne protivkišne rešetke za ubacivanje vazduha dimenzija </t>
    </r>
    <r>
      <rPr>
        <sz val="11"/>
        <color rgb="FFFF0000"/>
        <rFont val="Arial"/>
        <family val="2"/>
        <charset val="238"/>
      </rPr>
      <t>300x 300 mm</t>
    </r>
    <r>
      <rPr>
        <sz val="11"/>
        <color theme="1"/>
        <rFont val="Arial"/>
        <family val="2"/>
        <charset val="238"/>
      </rPr>
      <t>, tip BN ’’Aerogrammi’’ ili sl.</t>
    </r>
  </si>
  <si>
    <t xml:space="preserve"> 4.1</t>
  </si>
  <si>
    <r>
      <t>Isporuka i montaža protivpožarne klapne (PPK 1.1-1.2, PPK 2.1-2.2)</t>
    </r>
    <r>
      <rPr>
        <b/>
        <sz val="11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sa elektromotornim pogonom,atestirane prema EN 1366-2,</t>
    </r>
  </si>
  <si>
    <t>Isporuka i montaža dimne klapne (DK 1.1-1.2, DK 2.1-2.2) sa elektromotornim pogonom 230V i krajnjim prekidačima položaja,</t>
  </si>
  <si>
    <t>Motori su predvideni za napon 230 V, 50 Hz i</t>
  </si>
  <si>
    <r>
      <t>Isporuka i montaža ventilatora proizvod “Sisteven”, tip DAS</t>
    </r>
    <r>
      <rPr>
        <sz val="11"/>
        <color rgb="FFFF0000"/>
        <rFont val="Arial"/>
        <family val="2"/>
        <charset val="238"/>
      </rPr>
      <t xml:space="preserve"> Q=1000 m</t>
    </r>
    <r>
      <rPr>
        <vertAlign val="superscript"/>
        <sz val="11"/>
        <color rgb="FFFF0000"/>
        <rFont val="Arial"/>
        <family val="2"/>
        <charset val="238"/>
      </rPr>
      <t>3</t>
    </r>
    <r>
      <rPr>
        <sz val="11"/>
        <color rgb="FFFF0000"/>
        <rFont val="Arial"/>
        <family val="2"/>
        <charset val="238"/>
      </rPr>
      <t>; P=120 Pa; 1309 W; 3 A; 230 V, n=1430 o/min.</t>
    </r>
    <r>
      <rPr>
        <sz val="11"/>
        <color theme="1"/>
        <rFont val="Arial"/>
        <family val="2"/>
        <charset val="238"/>
      </rPr>
      <t xml:space="preserve"> Ventilator se postavlja u prostoru kako je to dato u grafičkim prilozima. Uz ventilator se isporučuje sva neophodna oprema za montažu (zaštitna mreža i dr. ) </t>
    </r>
  </si>
  <si>
    <t xml:space="preserve">Isporuka i montaža ventilacione rešetke sa jednim redom pokretnih lamela, sa regulacijom količine vazduha na pokretnim lamelama, ispitane za odvođenje dima u požaru, tip JR-OD 120, proizvod Topeko doo ili sl., dimenzija: </t>
  </si>
  <si>
    <t>Isporuka i montaža kanala za odimljavanje, odvođenje produkata sagorevanja, dima i toplote. Kanali su od pocinkovanog čeličnog lima debljine 0,75 mm / 1 mm sa mec profilima i negorivim zaptivkama na spojevima.</t>
  </si>
  <si>
    <t>Spojni i zaptivni materijal, nosači i ostali sitan materijal uzima se 30 % od prethodne stavke. Kanale montirati na nosačima od profila L30/30/3 mm sa navojnim šipkama M8/M10 na max. rastojanju 1,5m, spajanje prirubnica izvesti negorivim dihtungom.</t>
  </si>
  <si>
    <r>
      <t>Isporuka i montaža protivpožarne zaštite</t>
    </r>
    <r>
      <rPr>
        <u/>
        <sz val="11"/>
        <color indexed="8"/>
        <rFont val="Arial"/>
        <family val="2"/>
        <charset val="238"/>
      </rPr>
      <t xml:space="preserve"> </t>
    </r>
    <r>
      <rPr>
        <u/>
        <sz val="11"/>
        <color indexed="10"/>
        <rFont val="Arial"/>
        <family val="2"/>
        <charset val="238"/>
      </rPr>
      <t>jednosektorskih kanala odimljavanja</t>
    </r>
    <r>
      <rPr>
        <b/>
        <sz val="11"/>
        <color indexed="10"/>
        <rFont val="Arial"/>
        <family val="2"/>
        <charset val="238"/>
      </rPr>
      <t xml:space="preserve"> </t>
    </r>
    <r>
      <rPr>
        <sz val="11"/>
        <color indexed="8"/>
        <rFont val="Arial"/>
        <family val="2"/>
        <charset val="238"/>
      </rPr>
      <t>za otpornost u požaru 120 minuta, u svemu prema Izveštaju o ispitivanju po standardu SRPS EN 1366-9, CE sertifikatom konstantnosti perfomansi po standardu SRPS EN 12101-7, klasifikacijom E600 120 (ho)S1000 Single / E600 120 (ho)S1500 Single, izdatim od strane akreditovane laboratorije, sa rešenjem/mišljenjem Ministarstva građevinarstva RS, sistem TOP-KOD 120, firme "Topeko HVAC&amp;Firestop Systems" ili slično, sa svim potrebnim materijalom i radom.</t>
    </r>
  </si>
  <si>
    <r>
      <t>Protivpožarna zaštita</t>
    </r>
    <r>
      <rPr>
        <sz val="11"/>
        <color indexed="10"/>
        <rFont val="Arial"/>
        <family val="2"/>
        <charset val="238"/>
      </rPr>
      <t xml:space="preserve"> </t>
    </r>
    <r>
      <rPr>
        <u/>
        <sz val="11"/>
        <color indexed="10"/>
        <rFont val="Arial"/>
        <family val="2"/>
        <charset val="238"/>
      </rPr>
      <t xml:space="preserve">kanala odimljavanja kroz drugi požarni sektor </t>
    </r>
    <r>
      <rPr>
        <sz val="11"/>
        <color indexed="8"/>
        <rFont val="Arial"/>
        <family val="2"/>
        <charset val="238"/>
      </rPr>
      <t>oblaganjem pločama od tp kamene vune Conlit Plus sa alu folijom debljine 60mm, za otpornost u požaru 120 minuta, u svemu prema Izveštaju o ispitivanju po standardu SRPS EN 1366-8, CE sertifikatom konstantnosti perfomansi, klasifikacijom EI 120 (ve-ho)S500 multi / EI 120 (ve-ho)S1500 multi, izdatim od strane akreditovane laboratorije, sa mišljenjem/rešenjem Ministarstva građevinarstva RS, sistem firme "Topeko HVAC&amp;Firestop Systems" ili slično, sa svim potrebnim materijalom i radom.</t>
    </r>
  </si>
  <si>
    <r>
      <t xml:space="preserve">Protivpožarna zaštita </t>
    </r>
    <r>
      <rPr>
        <u/>
        <sz val="11"/>
        <color indexed="10"/>
        <rFont val="Arial"/>
        <family val="2"/>
        <charset val="238"/>
      </rPr>
      <t xml:space="preserve">kanala ventilacije </t>
    </r>
    <r>
      <rPr>
        <sz val="11"/>
        <color indexed="8"/>
        <rFont val="Arial"/>
        <family val="2"/>
        <charset val="238"/>
      </rPr>
      <t>oblaganjem pločama od tp kamene vune Conlit Plus sa alu folijom debljine 60mm, za otpornost u požaru 120 minuta, u svemu prema Izveštaju o ispitivanju po standardu SRPS EN 1366-1, klasifikacijom EI 120 (ve ho i↔o)S, izdatim od strane akreditovane laboratorije, sa rešenjem Ministarstva građevinarstva RS, sistem firme "Topeko HVAC&amp;Firestop Systems" ili slično, sa svim potrebnim materijalom i radom.</t>
    </r>
  </si>
  <si>
    <r>
      <t>Protivpožarna zaštita</t>
    </r>
    <r>
      <rPr>
        <sz val="11"/>
        <color indexed="10"/>
        <rFont val="Arial"/>
        <family val="2"/>
        <charset val="238"/>
      </rPr>
      <t xml:space="preserve"> </t>
    </r>
    <r>
      <rPr>
        <u/>
        <sz val="11"/>
        <color indexed="10"/>
        <rFont val="Arial"/>
        <family val="2"/>
        <charset val="238"/>
      </rPr>
      <t xml:space="preserve">kanala nadpritiska </t>
    </r>
    <r>
      <rPr>
        <sz val="11"/>
        <color indexed="8"/>
        <rFont val="Arial"/>
        <family val="2"/>
        <charset val="238"/>
      </rPr>
      <t>oblaganjem pločama od tp kamene vune Conlit sa alu folijom debljine 70mm, za otpornost u požaru 120 minuta, u svemu prema Izveštaju o ispitivanju po standardu SRPS EN 1366-1, klasifikacijom EI 120 ( ho, o</t>
    </r>
    <r>
      <rPr>
        <sz val="11"/>
        <color indexed="8"/>
        <rFont val="Calibri"/>
        <family val="2"/>
        <charset val="238"/>
      </rPr>
      <t>→</t>
    </r>
    <r>
      <rPr>
        <sz val="11"/>
        <color indexed="8"/>
        <rFont val="Arial"/>
        <family val="2"/>
        <charset val="238"/>
      </rPr>
      <t>i )S / EI 120 ( ve, o→i )S izdatim od strane akreditovane laboratorije, sa rešenjem Ministarstva građevinarstva RS, sistem zaštite "TOP-VENT 120" firme "Topeko HVAC&amp;Firestop Systems" ili slično, sa svim potrebnim materijalom i radom.</t>
    </r>
  </si>
  <si>
    <t>za garaže do 1000 m2, max 3 m2</t>
  </si>
  <si>
    <t>za garaže do 5000 m2, max 5 m2</t>
  </si>
  <si>
    <t>za garaže do 15000 m2, max 10 m2</t>
  </si>
  <si>
    <t>Zatvaranje prodora kanalskog razvoda na mestima prodora kroz zidove i plafone, prodora oko pp klapni i dr. Zatvaranje izvesti tvrdopresovanom kamenom vunom i ekspandirajućim premazom, otpornosti u požaru 120 minuta, sistem Topeko doo ili sl., ispitan u akreditovanoj laboratoriji, sa svim potrebnim materijalom i radom, obračun prema gabaritnim dimenzijama prodora.</t>
  </si>
  <si>
    <t>obratite se Topeko doo</t>
  </si>
  <si>
    <t>26.05.2021.</t>
  </si>
  <si>
    <t>Odgovorni projektant :</t>
  </si>
  <si>
    <r>
      <t xml:space="preserve">Isporuka i montaža krovnog ventilatora Sisteven TSK-V 800-6T ili slično; karakteristika: el.snaga </t>
    </r>
    <r>
      <rPr>
        <sz val="11"/>
        <color rgb="FFFF0000"/>
        <rFont val="Arial"/>
        <family val="2"/>
        <charset val="238"/>
      </rPr>
      <t>4 kW; 58 A; 400 V; 1485 o/min; protok odimljavanje ventilacija Q=18000/7600 m</t>
    </r>
    <r>
      <rPr>
        <vertAlign val="superscript"/>
        <sz val="11"/>
        <color rgb="FFFF0000"/>
        <rFont val="Arial"/>
        <family val="2"/>
        <charset val="238"/>
      </rPr>
      <t>3</t>
    </r>
    <r>
      <rPr>
        <sz val="11"/>
        <color rgb="FFFF0000"/>
        <rFont val="Arial"/>
        <family val="2"/>
        <charset val="238"/>
      </rPr>
      <t>/h; napor H=400/250 Pa.</t>
    </r>
    <r>
      <rPr>
        <sz val="11"/>
        <color theme="1"/>
        <rFont val="Arial"/>
        <family val="2"/>
        <charset val="238"/>
      </rPr>
      <t xml:space="preserve"> Ventilator je klase F400°C/120 min, u skladu sa SRPS EN12101-3.</t>
    </r>
  </si>
  <si>
    <r>
      <t xml:space="preserve">Ventilator je opremljen frekventnim regulatorom, u režimu ventilacije se aktivira pomoću sistema za detekciju CO, dok se u režimu odimljavanja aktivira pomoću sistema za automatsku dojavu požara i radi na maksimalnoj brzini. </t>
    </r>
    <r>
      <rPr>
        <sz val="11"/>
        <color rgb="FF000000"/>
        <rFont val="Arial"/>
        <family val="2"/>
        <charset val="238"/>
      </rPr>
      <t xml:space="preserve">Uz ventilator se isporučuje i sva neophodna oprema i delovi za montažu.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</si>
</sst>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vertAlign val="superscript"/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u/>
      <sz val="11"/>
      <color theme="10"/>
      <name val="Calibri"/>
      <family val="2"/>
      <charset val="238"/>
      <scheme val="minor"/>
    </font>
    <font>
      <u/>
      <sz val="11"/>
      <color indexed="8"/>
      <name val="Arial"/>
      <family val="2"/>
      <charset val="238"/>
    </font>
    <font>
      <u/>
      <sz val="11"/>
      <color indexed="10"/>
      <name val="Arial"/>
      <family val="2"/>
      <charset val="238"/>
    </font>
    <font>
      <b/>
      <sz val="11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rgb="FF0070C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1" fontId="5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46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164" fontId="1" fillId="0" borderId="2" xfId="1" applyNumberFormat="1" applyFont="1" applyBorder="1" applyAlignment="1">
      <alignment horizontal="center" vertical="center"/>
    </xf>
    <xf numFmtId="164" fontId="1" fillId="0" borderId="6" xfId="1" applyNumberFormat="1" applyFont="1" applyBorder="1" applyAlignment="1">
      <alignment horizontal="center" vertical="center"/>
    </xf>
    <xf numFmtId="164" fontId="1" fillId="0" borderId="5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64" fontId="6" fillId="0" borderId="10" xfId="0" applyNumberFormat="1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1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6" xfId="1" applyNumberFormat="1" applyFont="1" applyBorder="1" applyAlignment="1">
      <alignment vertical="center" wrapText="1"/>
    </xf>
    <xf numFmtId="164" fontId="1" fillId="0" borderId="2" xfId="1" applyNumberFormat="1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64" fontId="1" fillId="0" borderId="7" xfId="1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164" fontId="1" fillId="0" borderId="2" xfId="1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64" fontId="8" fillId="0" borderId="5" xfId="1" applyNumberFormat="1" applyFont="1" applyBorder="1" applyAlignment="1">
      <alignment horizontal="center"/>
    </xf>
    <xf numFmtId="164" fontId="1" fillId="0" borderId="4" xfId="1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vertical="top" wrapText="1"/>
    </xf>
    <xf numFmtId="0" fontId="1" fillId="0" borderId="14" xfId="0" applyFont="1" applyBorder="1"/>
    <xf numFmtId="0" fontId="1" fillId="0" borderId="1" xfId="0" applyFont="1" applyBorder="1"/>
    <xf numFmtId="0" fontId="10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10" fillId="0" borderId="2" xfId="0" applyFont="1" applyBorder="1" applyAlignment="1">
      <alignment vertical="top" wrapText="1"/>
    </xf>
    <xf numFmtId="164" fontId="1" fillId="2" borderId="2" xfId="1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164" fontId="1" fillId="2" borderId="6" xfId="1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64" fontId="1" fillId="2" borderId="3" xfId="1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4" xfId="0" applyFont="1" applyFill="1" applyBorder="1"/>
    <xf numFmtId="0" fontId="1" fillId="2" borderId="1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" fillId="0" borderId="15" xfId="0" applyFont="1" applyBorder="1"/>
    <xf numFmtId="0" fontId="12" fillId="0" borderId="15" xfId="0" applyFont="1" applyBorder="1"/>
    <xf numFmtId="0" fontId="1" fillId="0" borderId="4" xfId="0" applyFont="1" applyBorder="1"/>
    <xf numFmtId="0" fontId="12" fillId="0" borderId="0" xfId="0" applyFont="1" applyBorder="1"/>
    <xf numFmtId="0" fontId="1" fillId="0" borderId="7" xfId="0" applyFont="1" applyBorder="1"/>
    <xf numFmtId="0" fontId="1" fillId="0" borderId="12" xfId="0" applyFont="1" applyBorder="1"/>
    <xf numFmtId="0" fontId="12" fillId="0" borderId="12" xfId="0" applyFont="1" applyBorder="1"/>
    <xf numFmtId="0" fontId="1" fillId="0" borderId="5" xfId="0" applyFont="1" applyBorder="1"/>
    <xf numFmtId="2" fontId="1" fillId="2" borderId="11" xfId="0" applyNumberFormat="1" applyFont="1" applyFill="1" applyBorder="1" applyAlignment="1">
      <alignment vertical="center" wrapText="1"/>
    </xf>
    <xf numFmtId="0" fontId="2" fillId="0" borderId="0" xfId="0" applyFont="1"/>
    <xf numFmtId="0" fontId="16" fillId="0" borderId="0" xfId="4" applyFont="1" applyAlignment="1">
      <alignment vertical="top"/>
    </xf>
    <xf numFmtId="1" fontId="1" fillId="3" borderId="2" xfId="0" applyNumberFormat="1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center" wrapText="1"/>
    </xf>
    <xf numFmtId="164" fontId="1" fillId="3" borderId="2" xfId="1" applyNumberFormat="1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164" fontId="1" fillId="3" borderId="3" xfId="1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center" wrapText="1"/>
    </xf>
    <xf numFmtId="164" fontId="1" fillId="2" borderId="10" xfId="1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vertical="justify"/>
    </xf>
    <xf numFmtId="0" fontId="1" fillId="4" borderId="2" xfId="0" applyFont="1" applyFill="1" applyBorder="1" applyAlignment="1">
      <alignment horizontal="center" vertical="top" wrapText="1"/>
    </xf>
    <xf numFmtId="0" fontId="1" fillId="4" borderId="7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164" fontId="1" fillId="4" borderId="5" xfId="1" applyNumberFormat="1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vertical="justify"/>
    </xf>
    <xf numFmtId="0" fontId="1" fillId="3" borderId="10" xfId="0" applyFont="1" applyFill="1" applyBorder="1" applyAlignment="1">
      <alignment vertical="justify"/>
    </xf>
    <xf numFmtId="0" fontId="1" fillId="2" borderId="10" xfId="0" applyFont="1" applyFill="1" applyBorder="1" applyAlignment="1">
      <alignment vertical="justify"/>
    </xf>
    <xf numFmtId="0" fontId="23" fillId="0" borderId="0" xfId="0" applyFont="1" applyAlignment="1">
      <alignment vertical="top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</cellXfs>
  <cellStyles count="5">
    <cellStyle name="Comma [0]" xfId="1" builtinId="6"/>
    <cellStyle name="Comma 2" xfId="3" xr:uid="{6115985A-C49A-47F5-A64B-8827F137A0B4}"/>
    <cellStyle name="Hyperlink" xfId="4" builtinId="8"/>
    <cellStyle name="Normal" xfId="0" builtinId="0"/>
    <cellStyle name="Normal 2" xfId="2" xr:uid="{D16107CE-230E-4AA6-8FE6-334DE2B11E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5"/>
  <sheetViews>
    <sheetView tabSelected="1" view="pageBreakPreview" zoomScaleNormal="100" zoomScaleSheetLayoutView="100" workbookViewId="0">
      <selection activeCell="B7" sqref="B7"/>
    </sheetView>
  </sheetViews>
  <sheetFormatPr defaultRowHeight="14.25" x14ac:dyDescent="0.2"/>
  <cols>
    <col min="1" max="1" width="9.140625" style="12"/>
    <col min="2" max="2" width="68.7109375" style="48" customWidth="1"/>
    <col min="3" max="3" width="9.140625" style="48"/>
    <col min="4" max="4" width="13.140625" style="48" customWidth="1"/>
    <col min="5" max="5" width="14.5703125" style="48" customWidth="1"/>
    <col min="6" max="6" width="17.85546875" style="48" customWidth="1"/>
    <col min="7" max="7" width="9.140625" style="48"/>
    <col min="8" max="8" width="30.7109375" style="48" customWidth="1"/>
    <col min="9" max="16384" width="9.140625" style="48"/>
  </cols>
  <sheetData>
    <row r="1" spans="1:11" ht="18" x14ac:dyDescent="0.25">
      <c r="A1" s="11"/>
      <c r="B1" s="48" t="s">
        <v>66</v>
      </c>
      <c r="C1" s="115"/>
      <c r="D1" s="115"/>
      <c r="E1" s="115"/>
      <c r="F1" s="115"/>
    </row>
    <row r="2" spans="1:11" ht="20.25" x14ac:dyDescent="0.2">
      <c r="B2" s="116" t="s">
        <v>17</v>
      </c>
      <c r="C2" s="116"/>
      <c r="D2" s="116"/>
    </row>
    <row r="3" spans="1:11" ht="18.75" thickBot="1" x14ac:dyDescent="0.3">
      <c r="B3" s="49" t="s">
        <v>26</v>
      </c>
    </row>
    <row r="4" spans="1:11" ht="30" x14ac:dyDescent="0.2">
      <c r="A4" s="117"/>
      <c r="B4" s="121" t="s">
        <v>0</v>
      </c>
      <c r="C4" s="121" t="s">
        <v>1</v>
      </c>
      <c r="D4" s="121" t="s">
        <v>2</v>
      </c>
      <c r="E4" s="1" t="s">
        <v>3</v>
      </c>
      <c r="F4" s="1" t="s">
        <v>4</v>
      </c>
    </row>
    <row r="5" spans="1:11" ht="15.75" thickBot="1" x14ac:dyDescent="0.25">
      <c r="A5" s="118"/>
      <c r="B5" s="122"/>
      <c r="C5" s="122"/>
      <c r="D5" s="122"/>
      <c r="E5" s="2" t="s">
        <v>16</v>
      </c>
      <c r="F5" s="2" t="s">
        <v>16</v>
      </c>
    </row>
    <row r="6" spans="1:11" ht="15.75" thickBot="1" x14ac:dyDescent="0.25">
      <c r="A6" s="135" t="s">
        <v>41</v>
      </c>
      <c r="B6" s="136"/>
      <c r="C6" s="136"/>
      <c r="D6" s="137"/>
      <c r="E6" s="136"/>
      <c r="F6" s="138"/>
    </row>
    <row r="7" spans="1:11" ht="59.25" x14ac:dyDescent="0.25">
      <c r="A7" s="117">
        <v>1</v>
      </c>
      <c r="B7" s="3" t="s">
        <v>68</v>
      </c>
      <c r="C7" s="127" t="s">
        <v>5</v>
      </c>
      <c r="D7" s="41"/>
      <c r="E7" s="44"/>
      <c r="F7" s="17"/>
      <c r="H7" s="48" t="s">
        <v>38</v>
      </c>
      <c r="K7" s="93"/>
    </row>
    <row r="8" spans="1:11" ht="72" thickBot="1" x14ac:dyDescent="0.3">
      <c r="A8" s="118"/>
      <c r="B8" s="4" t="s">
        <v>69</v>
      </c>
      <c r="C8" s="128"/>
      <c r="D8" s="42">
        <v>2</v>
      </c>
      <c r="E8" s="45">
        <v>3470</v>
      </c>
      <c r="F8" s="43">
        <f>+D8*E8</f>
        <v>6940</v>
      </c>
      <c r="H8" s="114" t="s">
        <v>37</v>
      </c>
      <c r="K8" s="94"/>
    </row>
    <row r="9" spans="1:11" ht="63" customHeight="1" thickBot="1" x14ac:dyDescent="0.3">
      <c r="A9" s="103">
        <v>2</v>
      </c>
      <c r="B9" s="104" t="s">
        <v>55</v>
      </c>
      <c r="C9" s="6" t="s">
        <v>6</v>
      </c>
      <c r="D9" s="6">
        <v>6300</v>
      </c>
      <c r="E9" s="13">
        <v>3</v>
      </c>
      <c r="F9" s="13">
        <f>+D9*E9</f>
        <v>18900</v>
      </c>
      <c r="H9" s="93" t="s">
        <v>40</v>
      </c>
    </row>
    <row r="10" spans="1:11" ht="57.75" thickBot="1" x14ac:dyDescent="0.25">
      <c r="A10" s="102">
        <v>3</v>
      </c>
      <c r="B10" s="106" t="s">
        <v>56</v>
      </c>
      <c r="C10" s="5" t="s">
        <v>8</v>
      </c>
      <c r="D10" s="5">
        <v>0.3</v>
      </c>
      <c r="E10" s="14">
        <f>+F9</f>
        <v>18900</v>
      </c>
      <c r="F10" s="14">
        <f>+D10*E10</f>
        <v>5670</v>
      </c>
      <c r="H10" s="94" t="s">
        <v>65</v>
      </c>
    </row>
    <row r="11" spans="1:11" ht="134.25" customHeight="1" thickBot="1" x14ac:dyDescent="0.25">
      <c r="A11" s="72">
        <v>4</v>
      </c>
      <c r="B11" s="113" t="s">
        <v>57</v>
      </c>
      <c r="C11" s="74" t="s">
        <v>9</v>
      </c>
      <c r="D11" s="74">
        <v>630</v>
      </c>
      <c r="E11" s="105">
        <v>12.3</v>
      </c>
      <c r="F11" s="105">
        <f t="shared" ref="F11:F14" si="0">+D11*E11</f>
        <v>7749</v>
      </c>
    </row>
    <row r="12" spans="1:11" ht="135" customHeight="1" thickBot="1" x14ac:dyDescent="0.25">
      <c r="A12" s="95" t="s">
        <v>49</v>
      </c>
      <c r="B12" s="112" t="s">
        <v>58</v>
      </c>
      <c r="C12" s="96" t="s">
        <v>9</v>
      </c>
      <c r="D12" s="96">
        <v>50</v>
      </c>
      <c r="E12" s="97">
        <v>46</v>
      </c>
      <c r="F12" s="97">
        <f t="shared" ref="F12" si="1">+D12*E12</f>
        <v>2300</v>
      </c>
    </row>
    <row r="13" spans="1:11" ht="43.5" thickBot="1" x14ac:dyDescent="0.25">
      <c r="A13" s="22">
        <v>5</v>
      </c>
      <c r="B13" s="4" t="s">
        <v>18</v>
      </c>
      <c r="C13" s="6" t="s">
        <v>6</v>
      </c>
      <c r="D13" s="6">
        <v>1200</v>
      </c>
      <c r="E13" s="13">
        <v>3</v>
      </c>
      <c r="F13" s="13">
        <f t="shared" si="0"/>
        <v>3600</v>
      </c>
    </row>
    <row r="14" spans="1:11" ht="29.25" thickBot="1" x14ac:dyDescent="0.25">
      <c r="A14" s="22">
        <v>6</v>
      </c>
      <c r="B14" s="4" t="s">
        <v>7</v>
      </c>
      <c r="C14" s="5" t="s">
        <v>8</v>
      </c>
      <c r="D14" s="5">
        <v>0.3</v>
      </c>
      <c r="E14" s="14">
        <f>+F13</f>
        <v>3600</v>
      </c>
      <c r="F14" s="14">
        <f t="shared" si="0"/>
        <v>1080</v>
      </c>
    </row>
    <row r="15" spans="1:11" ht="60" x14ac:dyDescent="0.2">
      <c r="A15" s="58">
        <v>7</v>
      </c>
      <c r="B15" s="59" t="s">
        <v>54</v>
      </c>
      <c r="C15" s="60"/>
      <c r="D15" s="61"/>
      <c r="E15" s="62"/>
      <c r="F15" s="62"/>
    </row>
    <row r="16" spans="1:11" x14ac:dyDescent="0.2">
      <c r="A16" s="63"/>
      <c r="B16" s="64" t="s">
        <v>20</v>
      </c>
      <c r="C16" s="65" t="s">
        <v>10</v>
      </c>
      <c r="D16" s="66">
        <v>20</v>
      </c>
      <c r="E16" s="67">
        <v>32</v>
      </c>
      <c r="F16" s="67">
        <f t="shared" ref="F16:F17" si="2">+D16*E16</f>
        <v>640</v>
      </c>
    </row>
    <row r="17" spans="1:6" ht="15" thickBot="1" x14ac:dyDescent="0.25">
      <c r="A17" s="68"/>
      <c r="B17" s="69" t="s">
        <v>21</v>
      </c>
      <c r="C17" s="70" t="s">
        <v>10</v>
      </c>
      <c r="D17" s="71">
        <v>10</v>
      </c>
      <c r="E17" s="57">
        <v>38</v>
      </c>
      <c r="F17" s="57">
        <f t="shared" si="2"/>
        <v>380</v>
      </c>
    </row>
    <row r="18" spans="1:6" ht="28.5" x14ac:dyDescent="0.2">
      <c r="A18" s="123">
        <v>8</v>
      </c>
      <c r="B18" s="55" t="s">
        <v>51</v>
      </c>
      <c r="C18" s="5"/>
      <c r="D18" s="5"/>
      <c r="E18" s="8"/>
      <c r="F18" s="8"/>
    </row>
    <row r="19" spans="1:6" x14ac:dyDescent="0.2">
      <c r="A19" s="123"/>
      <c r="B19" s="55" t="s">
        <v>43</v>
      </c>
      <c r="C19" s="5"/>
      <c r="D19" s="5"/>
      <c r="E19" s="8"/>
      <c r="F19" s="8"/>
    </row>
    <row r="20" spans="1:6" x14ac:dyDescent="0.2">
      <c r="A20" s="123"/>
      <c r="B20" s="55" t="s">
        <v>42</v>
      </c>
      <c r="C20" s="5"/>
      <c r="D20" s="5"/>
      <c r="E20" s="8"/>
      <c r="F20" s="8"/>
    </row>
    <row r="21" spans="1:6" x14ac:dyDescent="0.2">
      <c r="A21" s="123"/>
      <c r="B21" s="39" t="s">
        <v>35</v>
      </c>
      <c r="C21" s="19" t="s">
        <v>10</v>
      </c>
      <c r="D21" s="36">
        <v>2</v>
      </c>
      <c r="E21" s="14">
        <v>350</v>
      </c>
      <c r="F21" s="14">
        <f t="shared" ref="F21" si="3">+D21*E21</f>
        <v>700</v>
      </c>
    </row>
    <row r="22" spans="1:6" ht="15" thickBot="1" x14ac:dyDescent="0.25">
      <c r="A22" s="123"/>
      <c r="B22" s="56" t="s">
        <v>23</v>
      </c>
      <c r="C22" s="20" t="s">
        <v>5</v>
      </c>
      <c r="D22" s="54">
        <v>4</v>
      </c>
      <c r="E22" s="14">
        <v>290</v>
      </c>
      <c r="F22" s="14">
        <f>+D22*E22</f>
        <v>1160</v>
      </c>
    </row>
    <row r="23" spans="1:6" ht="29.25" x14ac:dyDescent="0.2">
      <c r="A23" s="117">
        <v>9</v>
      </c>
      <c r="B23" s="55" t="s">
        <v>50</v>
      </c>
      <c r="C23" s="5"/>
      <c r="D23" s="5"/>
      <c r="E23" s="7"/>
      <c r="F23" s="7"/>
    </row>
    <row r="24" spans="1:6" x14ac:dyDescent="0.2">
      <c r="A24" s="123"/>
      <c r="B24" s="3" t="s">
        <v>45</v>
      </c>
      <c r="C24" s="5"/>
      <c r="D24" s="5"/>
      <c r="E24" s="8"/>
      <c r="F24" s="8"/>
    </row>
    <row r="25" spans="1:6" x14ac:dyDescent="0.2">
      <c r="A25" s="123"/>
      <c r="B25" s="3" t="s">
        <v>52</v>
      </c>
      <c r="C25" s="5"/>
      <c r="D25" s="5"/>
      <c r="E25" s="8"/>
      <c r="F25" s="8"/>
    </row>
    <row r="26" spans="1:6" x14ac:dyDescent="0.2">
      <c r="A26" s="123"/>
      <c r="B26" s="3" t="s">
        <v>44</v>
      </c>
      <c r="C26" s="5"/>
      <c r="D26" s="5"/>
      <c r="E26" s="8"/>
      <c r="F26" s="8"/>
    </row>
    <row r="27" spans="1:6" x14ac:dyDescent="0.2">
      <c r="A27" s="123"/>
      <c r="B27" s="3" t="s">
        <v>33</v>
      </c>
      <c r="C27" s="5"/>
      <c r="D27" s="5"/>
      <c r="E27" s="8"/>
      <c r="F27" s="8"/>
    </row>
    <row r="28" spans="1:6" x14ac:dyDescent="0.2">
      <c r="A28" s="123"/>
      <c r="B28" s="3" t="s">
        <v>32</v>
      </c>
      <c r="C28" s="5"/>
      <c r="D28" s="5"/>
      <c r="E28" s="8"/>
      <c r="F28" s="8"/>
    </row>
    <row r="29" spans="1:6" x14ac:dyDescent="0.2">
      <c r="A29" s="123"/>
      <c r="B29" s="39" t="s">
        <v>28</v>
      </c>
      <c r="C29" s="83" t="s">
        <v>5</v>
      </c>
      <c r="D29" s="83">
        <v>10</v>
      </c>
      <c r="E29" s="14">
        <v>295</v>
      </c>
      <c r="F29" s="14">
        <f>+D29*E29</f>
        <v>2950</v>
      </c>
    </row>
    <row r="30" spans="1:6" x14ac:dyDescent="0.2">
      <c r="A30" s="123"/>
      <c r="B30" s="39" t="s">
        <v>11</v>
      </c>
      <c r="C30" s="83" t="s">
        <v>5</v>
      </c>
      <c r="D30" s="83">
        <v>3</v>
      </c>
      <c r="E30" s="14">
        <v>310</v>
      </c>
      <c r="F30" s="14">
        <f t="shared" ref="F30:F31" si="4">+D30*E30</f>
        <v>930</v>
      </c>
    </row>
    <row r="31" spans="1:6" x14ac:dyDescent="0.2">
      <c r="A31" s="123"/>
      <c r="B31" s="39" t="s">
        <v>12</v>
      </c>
      <c r="C31" s="83" t="s">
        <v>5</v>
      </c>
      <c r="D31" s="83">
        <v>3</v>
      </c>
      <c r="E31" s="14">
        <v>330</v>
      </c>
      <c r="F31" s="14">
        <f t="shared" si="4"/>
        <v>990</v>
      </c>
    </row>
    <row r="32" spans="1:6" ht="15" thickBot="1" x14ac:dyDescent="0.25">
      <c r="A32" s="118"/>
      <c r="B32" s="51"/>
      <c r="C32" s="51"/>
      <c r="D32" s="6"/>
      <c r="E32" s="9"/>
      <c r="F32" s="9"/>
    </row>
    <row r="33" spans="1:8" ht="15.75" thickBot="1" x14ac:dyDescent="0.25">
      <c r="A33" s="124" t="s">
        <v>19</v>
      </c>
      <c r="B33" s="125"/>
      <c r="C33" s="125"/>
      <c r="D33" s="125"/>
      <c r="E33" s="125"/>
      <c r="F33" s="126"/>
    </row>
    <row r="34" spans="1:8" x14ac:dyDescent="0.2">
      <c r="A34" s="117">
        <v>10</v>
      </c>
      <c r="B34" s="119" t="s">
        <v>46</v>
      </c>
      <c r="C34" s="3"/>
      <c r="D34" s="3"/>
      <c r="E34" s="7"/>
      <c r="F34" s="7"/>
      <c r="H34" s="48" t="s">
        <v>38</v>
      </c>
    </row>
    <row r="35" spans="1:8" ht="66.75" customHeight="1" thickBot="1" x14ac:dyDescent="0.25">
      <c r="A35" s="118"/>
      <c r="B35" s="120"/>
      <c r="C35" s="6" t="s">
        <v>10</v>
      </c>
      <c r="D35" s="26">
        <v>2</v>
      </c>
      <c r="E35" s="13">
        <v>670</v>
      </c>
      <c r="F35" s="13">
        <f>+D35*E35</f>
        <v>1340</v>
      </c>
      <c r="H35" s="114" t="s">
        <v>37</v>
      </c>
    </row>
    <row r="36" spans="1:8" ht="29.25" thickBot="1" x14ac:dyDescent="0.25">
      <c r="A36" s="22">
        <v>11</v>
      </c>
      <c r="B36" s="4" t="s">
        <v>36</v>
      </c>
      <c r="C36" s="6" t="s">
        <v>10</v>
      </c>
      <c r="D36" s="54">
        <v>2</v>
      </c>
      <c r="E36" s="15">
        <v>58</v>
      </c>
      <c r="F36" s="15">
        <f>+D36*E36</f>
        <v>116</v>
      </c>
    </row>
    <row r="37" spans="1:8" ht="33" customHeight="1" thickBot="1" x14ac:dyDescent="0.25">
      <c r="A37" s="103">
        <v>12</v>
      </c>
      <c r="B37" s="104" t="s">
        <v>29</v>
      </c>
      <c r="C37" s="6" t="s">
        <v>6</v>
      </c>
      <c r="D37" s="6">
        <v>550</v>
      </c>
      <c r="E37" s="13">
        <v>3</v>
      </c>
      <c r="F37" s="13">
        <f>+D37*E37</f>
        <v>1650</v>
      </c>
    </row>
    <row r="38" spans="1:8" x14ac:dyDescent="0.2">
      <c r="A38" s="117">
        <v>13</v>
      </c>
      <c r="B38" s="119" t="s">
        <v>30</v>
      </c>
      <c r="C38" s="5"/>
      <c r="D38" s="5"/>
      <c r="E38" s="16"/>
      <c r="F38" s="16"/>
    </row>
    <row r="39" spans="1:8" ht="36" customHeight="1" thickBot="1" x14ac:dyDescent="0.25">
      <c r="A39" s="118"/>
      <c r="B39" s="120"/>
      <c r="C39" s="6" t="s">
        <v>8</v>
      </c>
      <c r="D39" s="6">
        <v>0.3</v>
      </c>
      <c r="E39" s="13">
        <f>+F37</f>
        <v>1650</v>
      </c>
      <c r="F39" s="13">
        <f>+D39*E39</f>
        <v>495</v>
      </c>
    </row>
    <row r="40" spans="1:8" ht="120.75" customHeight="1" thickBot="1" x14ac:dyDescent="0.25">
      <c r="A40" s="107">
        <v>14</v>
      </c>
      <c r="B40" s="111" t="s">
        <v>60</v>
      </c>
      <c r="C40" s="108" t="s">
        <v>9</v>
      </c>
      <c r="D40" s="109">
        <v>50</v>
      </c>
      <c r="E40" s="110">
        <v>36</v>
      </c>
      <c r="F40" s="110">
        <f>+D40*E40</f>
        <v>1800</v>
      </c>
    </row>
    <row r="41" spans="1:8" ht="28.5" x14ac:dyDescent="0.2">
      <c r="A41" s="117">
        <v>15</v>
      </c>
      <c r="B41" s="32" t="s">
        <v>22</v>
      </c>
      <c r="C41" s="37"/>
      <c r="D41" s="23"/>
      <c r="E41" s="46"/>
      <c r="F41" s="16"/>
    </row>
    <row r="42" spans="1:8" ht="29.25" thickBot="1" x14ac:dyDescent="0.25">
      <c r="A42" s="123"/>
      <c r="B42" s="32" t="s">
        <v>47</v>
      </c>
      <c r="C42" s="47" t="s">
        <v>5</v>
      </c>
      <c r="D42" s="19">
        <v>2</v>
      </c>
      <c r="E42" s="34">
        <v>180</v>
      </c>
      <c r="F42" s="14">
        <f>+D42*E42</f>
        <v>360</v>
      </c>
    </row>
    <row r="43" spans="1:8" ht="15.75" customHeight="1" thickBot="1" x14ac:dyDescent="0.25">
      <c r="A43" s="124" t="s">
        <v>25</v>
      </c>
      <c r="B43" s="125"/>
      <c r="C43" s="125"/>
      <c r="D43" s="125"/>
      <c r="E43" s="125"/>
      <c r="F43" s="126"/>
    </row>
    <row r="44" spans="1:8" ht="14.25" customHeight="1" x14ac:dyDescent="0.2">
      <c r="A44" s="117">
        <v>16</v>
      </c>
      <c r="B44" s="119" t="s">
        <v>53</v>
      </c>
      <c r="C44" s="3"/>
      <c r="D44" s="3"/>
      <c r="E44" s="7"/>
      <c r="F44" s="7"/>
    </row>
    <row r="45" spans="1:8" ht="64.5" customHeight="1" thickBot="1" x14ac:dyDescent="0.25">
      <c r="A45" s="118"/>
      <c r="B45" s="120"/>
      <c r="C45" s="6" t="s">
        <v>10</v>
      </c>
      <c r="D45" s="26">
        <v>2</v>
      </c>
      <c r="E45" s="13">
        <v>240</v>
      </c>
      <c r="F45" s="13">
        <f>+D45*E45</f>
        <v>480</v>
      </c>
    </row>
    <row r="46" spans="1:8" ht="29.25" thickBot="1" x14ac:dyDescent="0.25">
      <c r="A46" s="22">
        <v>17</v>
      </c>
      <c r="B46" s="4" t="s">
        <v>48</v>
      </c>
      <c r="C46" s="6" t="s">
        <v>10</v>
      </c>
      <c r="D46" s="54">
        <v>2</v>
      </c>
      <c r="E46" s="15">
        <v>32</v>
      </c>
      <c r="F46" s="15">
        <f>+D46*E46</f>
        <v>64</v>
      </c>
    </row>
    <row r="47" spans="1:8" ht="26.25" customHeight="1" thickBot="1" x14ac:dyDescent="0.25">
      <c r="A47" s="103">
        <v>18</v>
      </c>
      <c r="B47" s="104" t="s">
        <v>31</v>
      </c>
      <c r="C47" s="6" t="s">
        <v>6</v>
      </c>
      <c r="D47" s="6">
        <v>400</v>
      </c>
      <c r="E47" s="13">
        <v>3</v>
      </c>
      <c r="F47" s="13">
        <f>+D47*E47</f>
        <v>1200</v>
      </c>
    </row>
    <row r="48" spans="1:8" ht="14.25" customHeight="1" x14ac:dyDescent="0.2">
      <c r="A48" s="117">
        <v>19</v>
      </c>
      <c r="B48" s="119" t="s">
        <v>27</v>
      </c>
      <c r="C48" s="5"/>
      <c r="D48" s="5"/>
      <c r="E48" s="16"/>
      <c r="F48" s="16"/>
    </row>
    <row r="49" spans="1:9" ht="35.25" customHeight="1" thickBot="1" x14ac:dyDescent="0.25">
      <c r="A49" s="118"/>
      <c r="B49" s="120"/>
      <c r="C49" s="6" t="s">
        <v>8</v>
      </c>
      <c r="D49" s="6">
        <v>0.3</v>
      </c>
      <c r="E49" s="13">
        <f>+F47</f>
        <v>1200</v>
      </c>
      <c r="F49" s="13">
        <f>+D49*E49</f>
        <v>360</v>
      </c>
    </row>
    <row r="50" spans="1:9" ht="107.25" customHeight="1" thickBot="1" x14ac:dyDescent="0.25">
      <c r="A50" s="98">
        <v>20</v>
      </c>
      <c r="B50" s="112" t="s">
        <v>59</v>
      </c>
      <c r="C50" s="99" t="s">
        <v>9</v>
      </c>
      <c r="D50" s="100">
        <v>20</v>
      </c>
      <c r="E50" s="101">
        <v>44</v>
      </c>
      <c r="F50" s="101">
        <f>+D50*E50</f>
        <v>880</v>
      </c>
    </row>
    <row r="51" spans="1:9" ht="63" customHeight="1" thickBot="1" x14ac:dyDescent="0.25">
      <c r="A51" s="72">
        <v>21</v>
      </c>
      <c r="B51" s="73" t="s">
        <v>39</v>
      </c>
      <c r="C51" s="74" t="s">
        <v>10</v>
      </c>
      <c r="D51" s="75">
        <v>4</v>
      </c>
      <c r="E51" s="76">
        <v>110</v>
      </c>
      <c r="F51" s="76">
        <f>+D51*E51</f>
        <v>440</v>
      </c>
    </row>
    <row r="52" spans="1:9" ht="15.75" thickBot="1" x14ac:dyDescent="0.25">
      <c r="A52" s="124" t="s">
        <v>13</v>
      </c>
      <c r="B52" s="125"/>
      <c r="C52" s="141"/>
      <c r="D52" s="142"/>
      <c r="E52" s="143"/>
      <c r="F52" s="144"/>
    </row>
    <row r="53" spans="1:9" ht="15" x14ac:dyDescent="0.25">
      <c r="A53" s="129">
        <v>22</v>
      </c>
      <c r="B53" s="132" t="s">
        <v>64</v>
      </c>
      <c r="C53" s="77"/>
      <c r="D53" s="78"/>
      <c r="E53" s="78"/>
      <c r="F53" s="79"/>
      <c r="G53" s="84"/>
      <c r="H53" s="85" t="s">
        <v>61</v>
      </c>
      <c r="I53" s="86"/>
    </row>
    <row r="54" spans="1:9" ht="15" x14ac:dyDescent="0.25">
      <c r="A54" s="130"/>
      <c r="B54" s="133"/>
      <c r="C54" s="80"/>
      <c r="D54" s="64"/>
      <c r="E54" s="64"/>
      <c r="F54" s="67"/>
      <c r="G54" s="50"/>
      <c r="H54" s="87" t="s">
        <v>62</v>
      </c>
      <c r="I54" s="88"/>
    </row>
    <row r="55" spans="1:9" ht="63.75" customHeight="1" thickBot="1" x14ac:dyDescent="0.3">
      <c r="A55" s="131"/>
      <c r="B55" s="134"/>
      <c r="C55" s="81" t="s">
        <v>34</v>
      </c>
      <c r="D55" s="82">
        <v>5</v>
      </c>
      <c r="E55" s="92">
        <v>150</v>
      </c>
      <c r="F55" s="57">
        <f>+D55*E55</f>
        <v>750</v>
      </c>
      <c r="G55" s="89"/>
      <c r="H55" s="90" t="s">
        <v>63</v>
      </c>
      <c r="I55" s="91"/>
    </row>
    <row r="56" spans="1:9" ht="15" customHeight="1" x14ac:dyDescent="0.2">
      <c r="A56" s="117">
        <v>23</v>
      </c>
      <c r="B56" s="119" t="s">
        <v>24</v>
      </c>
      <c r="C56" s="35"/>
      <c r="D56" s="52"/>
      <c r="E56" s="53"/>
      <c r="F56" s="53"/>
    </row>
    <row r="57" spans="1:9" x14ac:dyDescent="0.2">
      <c r="A57" s="123"/>
      <c r="B57" s="145"/>
      <c r="C57" s="33"/>
      <c r="D57" s="38"/>
      <c r="E57" s="24"/>
      <c r="F57" s="30"/>
    </row>
    <row r="58" spans="1:9" ht="29.25" thickBot="1" x14ac:dyDescent="0.25">
      <c r="A58" s="118"/>
      <c r="B58" s="120"/>
      <c r="C58" s="29" t="s">
        <v>14</v>
      </c>
      <c r="D58" s="40">
        <v>1</v>
      </c>
      <c r="E58" s="25"/>
      <c r="F58" s="31">
        <v>830</v>
      </c>
    </row>
    <row r="59" spans="1:9" ht="15" thickBot="1" x14ac:dyDescent="0.25">
      <c r="A59" s="27"/>
      <c r="B59" s="28"/>
      <c r="C59" s="29"/>
      <c r="D59" s="29"/>
      <c r="E59" s="29"/>
      <c r="F59" s="21"/>
    </row>
    <row r="60" spans="1:9" ht="16.5" thickBot="1" x14ac:dyDescent="0.25">
      <c r="A60" s="139" t="s">
        <v>15</v>
      </c>
      <c r="B60" s="140"/>
      <c r="C60" s="140"/>
      <c r="D60" s="140"/>
      <c r="E60" s="10" t="s">
        <v>16</v>
      </c>
      <c r="F60" s="18">
        <f>SUM(F4:F58)</f>
        <v>64754</v>
      </c>
    </row>
    <row r="65" spans="4:4" x14ac:dyDescent="0.2">
      <c r="D65" s="48" t="s">
        <v>67</v>
      </c>
    </row>
  </sheetData>
  <mergeCells count="28">
    <mergeCell ref="A53:A55"/>
    <mergeCell ref="B53:B55"/>
    <mergeCell ref="A4:A5"/>
    <mergeCell ref="A6:F6"/>
    <mergeCell ref="A60:D60"/>
    <mergeCell ref="A41:A42"/>
    <mergeCell ref="A52:F52"/>
    <mergeCell ref="A56:A58"/>
    <mergeCell ref="B56:B58"/>
    <mergeCell ref="A43:F43"/>
    <mergeCell ref="A44:A45"/>
    <mergeCell ref="B44:B45"/>
    <mergeCell ref="A48:A49"/>
    <mergeCell ref="B48:B49"/>
    <mergeCell ref="C1:F1"/>
    <mergeCell ref="B2:D2"/>
    <mergeCell ref="A38:A39"/>
    <mergeCell ref="B38:B39"/>
    <mergeCell ref="B4:B5"/>
    <mergeCell ref="A23:A32"/>
    <mergeCell ref="A34:A35"/>
    <mergeCell ref="B34:B35"/>
    <mergeCell ref="A33:F33"/>
    <mergeCell ref="C4:C5"/>
    <mergeCell ref="D4:D5"/>
    <mergeCell ref="A18:A22"/>
    <mergeCell ref="A7:A8"/>
    <mergeCell ref="C7:C8"/>
  </mergeCells>
  <phoneticPr fontId="7" type="noConversion"/>
  <pageMargins left="0.42" right="0.31" top="0.42" bottom="0.48" header="0.3" footer="0.3"/>
  <pageSetup paperSize="9" scale="72" fitToHeight="0" orientation="portrait" r:id="rId1"/>
  <rowBreaks count="1" manualBreakCount="1">
    <brk id="32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Jovan</dc:creator>
  <cp:lastModifiedBy>Predrag</cp:lastModifiedBy>
  <cp:lastPrinted>2021-06-14T19:16:51Z</cp:lastPrinted>
  <dcterms:created xsi:type="dcterms:W3CDTF">2019-05-30T07:34:09Z</dcterms:created>
  <dcterms:modified xsi:type="dcterms:W3CDTF">2021-06-14T19:23:24Z</dcterms:modified>
</cp:coreProperties>
</file>